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NRONLGD Tuition &amp; Fees" sheetId="1" r:id="rId1"/>
  </sheet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D16" i="1"/>
  <c r="C15" i="1"/>
  <c r="B19" i="1" l="1"/>
  <c r="L18" i="1"/>
  <c r="K18" i="1"/>
  <c r="J18" i="1"/>
  <c r="I18" i="1"/>
  <c r="H18" i="1"/>
  <c r="G18" i="1"/>
  <c r="F18" i="1"/>
  <c r="E18" i="1"/>
  <c r="D18" i="1"/>
  <c r="C18" i="1"/>
  <c r="I16" i="1"/>
  <c r="H16" i="1"/>
  <c r="G16" i="1"/>
  <c r="F16" i="1"/>
  <c r="E16" i="1"/>
  <c r="C16" i="1"/>
  <c r="L14" i="1"/>
  <c r="K14" i="1"/>
  <c r="J14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J19" i="1" l="1"/>
  <c r="G19" i="1"/>
  <c r="F19" i="1"/>
  <c r="K19" i="1"/>
  <c r="D19" i="1"/>
  <c r="L19" i="1"/>
  <c r="I19" i="1"/>
  <c r="H19" i="1"/>
  <c r="E19" i="1"/>
  <c r="M19" i="1"/>
  <c r="C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<sst xmlns="http://schemas.openxmlformats.org/spreadsheetml/2006/main" count="30" uniqueCount="30">
  <si>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</si>
  <si>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</si>
  <si>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</si>
  <si>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</si>
  <si>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</si>
  <si>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</si>
  <si>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</si>
  <si>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</si>
  <si>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</si>
  <si>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</si>
  <si>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</si>
  <si>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</si>
  <si>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</si>
  <si>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</si>
  <si>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</si>
  <si>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</si>
  <si>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</si>
  <si>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</si>
  <si>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</si>
  <si>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</si>
  <si>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</si>
  <si>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</si>
  <si>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</si>
  <si>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</si>
  <si>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</si>
  <si>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Non-Resident 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</si>
  <si>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</si>
  <si>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</si>
  <si>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</si>
  <si>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Non-Resident Online Graduate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</si>
</sst>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uition_and_Fees_NonResident_Undergraduates" displayName="Tuition_and_Fees_Non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9"/>
  <sheetViews>
    <sheetView tabSelected="1" zoomScaleNormal="100" workbookViewId="0">
      <selection activeCell="Q13" sqref="Q13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5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4"/>
      <c r="B5" s="27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24" t="s">
        <v>25</v>
      </c>
      <c r="B6" s="24"/>
      <c r="C6" s="24"/>
      <c r="D6" s="24"/>
      <c r="E6" s="24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4">
        <v>555</v>
      </c>
      <c r="C8" s="14">
        <f t="shared" ref="C8:C16" si="0">SUM(B8*2)</f>
        <v>1110</v>
      </c>
      <c r="D8" s="14">
        <f t="shared" ref="D8:D16" si="1">SUM(B8*3)</f>
        <v>1665</v>
      </c>
      <c r="E8" s="14">
        <f t="shared" ref="E8:E16" si="2">SUM(B8*4)</f>
        <v>2220</v>
      </c>
      <c r="F8" s="14">
        <f t="shared" ref="F8:F16" si="3">SUM(B8*5)</f>
        <v>2775</v>
      </c>
      <c r="G8" s="14">
        <f t="shared" ref="G8:G16" si="4">SUM(B8*6)</f>
        <v>3330</v>
      </c>
      <c r="H8" s="14">
        <f t="shared" ref="H8:H16" si="5">SUM(B8*7)</f>
        <v>3885</v>
      </c>
      <c r="I8" s="14">
        <f t="shared" ref="I8:I16" si="6">SUM(B8*8)</f>
        <v>4440</v>
      </c>
      <c r="J8" s="14">
        <f t="shared" ref="J8:J14" si="7">SUM(B8*9)</f>
        <v>4995</v>
      </c>
      <c r="K8" s="14">
        <f t="shared" ref="K8:K14" si="8">SUM(B8*10)</f>
        <v>5550</v>
      </c>
      <c r="L8" s="14">
        <f t="shared" ref="L8:L14" si="9">SUM(B8*11)</f>
        <v>6105</v>
      </c>
      <c r="M8" s="15">
        <v>6655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7">
        <v>187.5</v>
      </c>
      <c r="K9" s="17">
        <v>187.5</v>
      </c>
      <c r="L9" s="17">
        <v>187.5</v>
      </c>
      <c r="M9" s="17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8">
        <v>0</v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8">
        <f t="shared" si="3"/>
        <v>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9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7">
        <v>62.5</v>
      </c>
      <c r="K13" s="17">
        <v>62.5</v>
      </c>
      <c r="L13" s="17">
        <v>62.5</v>
      </c>
      <c r="M13" s="17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8">
        <v>0</v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8">
        <f t="shared" si="3"/>
        <v>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9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0">
        <v>0</v>
      </c>
      <c r="C15" s="20">
        <f t="shared" ref="C15" si="10">SUM(B15*2)</f>
        <v>0</v>
      </c>
      <c r="D15" s="20">
        <f>SUM(B15*3)</f>
        <v>0</v>
      </c>
      <c r="E15" s="20">
        <f>SUM(B15*4)</f>
        <v>0</v>
      </c>
      <c r="F15" s="20">
        <f>SUM(B15*5)</f>
        <v>0</v>
      </c>
      <c r="G15" s="20">
        <f>SUM(B15*6)</f>
        <v>0</v>
      </c>
      <c r="H15" s="20">
        <f>SUM(B15*7)</f>
        <v>0</v>
      </c>
      <c r="I15" s="20">
        <f>SUM(B15*8)</f>
        <v>0</v>
      </c>
      <c r="J15" s="20">
        <f>SUM(B15*9)</f>
        <v>0</v>
      </c>
      <c r="K15" s="20">
        <f>SUM(B15*10)</f>
        <v>0</v>
      </c>
      <c r="L15" s="20">
        <f>SUM(B15*11)</f>
        <v>0</v>
      </c>
      <c r="M15" s="21"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7">
        <v>406</v>
      </c>
      <c r="K16" s="17">
        <v>406</v>
      </c>
      <c r="L16" s="17">
        <v>406</v>
      </c>
      <c r="M16" s="17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6">
        <v>0</v>
      </c>
      <c r="C18" s="16">
        <f>SUM(B18*2)</f>
        <v>0</v>
      </c>
      <c r="D18" s="16">
        <f>SUM(B18*3)</f>
        <v>0</v>
      </c>
      <c r="E18" s="16">
        <f>SUM(B18*4)</f>
        <v>0</v>
      </c>
      <c r="F18" s="16">
        <f>SUM(B18*5)</f>
        <v>0</v>
      </c>
      <c r="G18" s="16">
        <f>SUM(B18*6)</f>
        <v>0</v>
      </c>
      <c r="H18" s="16">
        <f>SUM(B18*7)</f>
        <v>0</v>
      </c>
      <c r="I18" s="16">
        <f>SUM(B18*8)</f>
        <v>0</v>
      </c>
      <c r="J18" s="16">
        <f>SUM(B18*9)</f>
        <v>0</v>
      </c>
      <c r="K18" s="16">
        <f>SUM(B18*10)</f>
        <v>0</v>
      </c>
      <c r="L18" s="16">
        <f>SUM(B18*11)</f>
        <v>0</v>
      </c>
      <c r="M18" s="17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2">
        <f t="shared" ref="B19:M19" si="11">SUM(B8:B18)</f>
        <v>699.67000000000007</v>
      </c>
      <c r="C19" s="22">
        <f t="shared" si="11"/>
        <v>1309.3400000000001</v>
      </c>
      <c r="D19" s="22">
        <f t="shared" si="11"/>
        <v>1919.0100000000002</v>
      </c>
      <c r="E19" s="22">
        <f t="shared" si="11"/>
        <v>2528.6800000000003</v>
      </c>
      <c r="F19" s="22">
        <f t="shared" si="11"/>
        <v>3138.3500000000004</v>
      </c>
      <c r="G19" s="22">
        <f t="shared" si="11"/>
        <v>3748.0200000000004</v>
      </c>
      <c r="H19" s="22">
        <f t="shared" si="11"/>
        <v>4357.6900000000005</v>
      </c>
      <c r="I19" s="22">
        <f t="shared" si="11"/>
        <v>4967.3600000000006</v>
      </c>
      <c r="J19" s="22">
        <f t="shared" si="11"/>
        <v>5741</v>
      </c>
      <c r="K19" s="22">
        <f t="shared" si="11"/>
        <v>6296</v>
      </c>
      <c r="L19" s="22">
        <f t="shared" si="11"/>
        <v>6851</v>
      </c>
      <c r="M19" s="23">
        <f t="shared" si="11"/>
        <v>7401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E7+wBikp+ocgviIyKOHR4gkqbxSNLPslFRLt+nFuIpTbQCDPOM8QwdsjvFu+ApFPA3wPc29UzSx392g+2kpMUw==" saltValue="S4S83FDJXDwGbFOj1kLG5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NRONLGD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Non-Resident Online Graduate Tuition and Fee Billing Rates</dc:title>
  <dc:subject>Listing of undergraduate tuition and fees for the fall 2018 semester</dc:subject>
  <dc:creator>UB Student Accounts</dc:creator>
  <cp:keywords>tuition,fees,non-resident online graduate tuition, non-resident online graduate fees</cp:keywords>
  <cp:lastModifiedBy>Keefe, Leah</cp:lastModifiedBy>
  <cp:lastPrinted>2019-07-12T20:20:01Z</cp:lastPrinted>
  <dcterms:created xsi:type="dcterms:W3CDTF">2016-06-06T21:02:30Z</dcterms:created>
  <dcterms:modified xsi:type="dcterms:W3CDTF">2019-08-05T19:38:07Z</dcterms:modified>
  <cp:category>tuition</cp:category>
</cp:coreProperties>
</file>